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Windows="1"/>
  <bookViews>
    <workbookView xWindow="0" yWindow="0" windowWidth="16380" windowHeight="8196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4" i="1"/>
  <c r="J178"/>
  <c r="I178"/>
  <c r="H178"/>
  <c r="F178"/>
  <c r="F184" s="1"/>
  <c r="F195" s="1"/>
  <c r="B195"/>
  <c r="A195"/>
  <c r="L194"/>
  <c r="J194"/>
  <c r="I194"/>
  <c r="H194"/>
  <c r="G194"/>
  <c r="F194"/>
  <c r="B185"/>
  <c r="A18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184" l="1"/>
  <c r="J184"/>
  <c r="J195" s="1"/>
  <c r="J196" s="1"/>
  <c r="I184"/>
  <c r="I195" s="1"/>
  <c r="I196" s="1"/>
  <c r="H184"/>
  <c r="H195" s="1"/>
  <c r="H196" s="1"/>
  <c r="G184"/>
  <c r="G195" s="1"/>
  <c r="G196" s="1"/>
  <c r="F196"/>
  <c r="L195" l="1"/>
  <c r="L196" l="1"/>
</calcChain>
</file>

<file path=xl/sharedStrings.xml><?xml version="1.0" encoding="utf-8"?>
<sst xmlns="http://schemas.openxmlformats.org/spreadsheetml/2006/main" count="297" uniqueCount="96">
  <si>
    <t>Школа</t>
  </si>
  <si>
    <t>МКОУ «Чернятинская СШ №15»</t>
  </si>
  <si>
    <t>Утвердил:</t>
  </si>
  <si>
    <t>должность</t>
  </si>
  <si>
    <t>Директор СШ №15</t>
  </si>
  <si>
    <t>Типовое примерное меню приготавливаемых блюд</t>
  </si>
  <si>
    <t>фамилия</t>
  </si>
  <si>
    <t>Замышляева Е.В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</si>
  <si>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</si>
  <si>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</si>
  <si>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</si>
  <si>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</si>
  <si>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</si>
  <si>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</si>
  <si>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</si>
  <si>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</si>
  <si>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</si>
  <si>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</si>
  <si>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</si>
  <si>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</si>
  <si>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</si>
  <si>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</si>
  <si>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</si>
  <si>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</si>
  <si>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</si>
  <si>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</si>
  <si>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</si>
  <si>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</si>
  <si>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</t>
  </si>
  <si>
    <t>54-1о-2020</t>
  </si>
  <si>
    <t>кисломол.</t>
  </si>
  <si>
    <t>Масло сливочное(порциями)</t>
  </si>
  <si>
    <t>53-19з-2020</t>
  </si>
  <si>
    <t>гор.напиток</t>
  </si>
  <si>
    <t>Кофейный напиток с молоком</t>
  </si>
  <si>
    <t>54-23гн-2020</t>
  </si>
  <si>
    <t>Батон нарезной</t>
  </si>
  <si>
    <t>пром.</t>
  </si>
  <si>
    <t>фрукты</t>
  </si>
  <si>
    <t>Мандарин</t>
  </si>
  <si>
    <t>закуска</t>
  </si>
  <si>
    <t>Горошек зеленый</t>
  </si>
  <si>
    <t>54-20з-2020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</si>
  <si>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</si>
  <si>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</si>
  <si>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</si>
  <si>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</si>
  <si>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</si>
  <si>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</si>
  <si>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</si>
  <si>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</si>
  <si>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</si>
  <si>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овсяная</t>
  </si>
  <si>
    <t>54-22к-2020</t>
  </si>
  <si>
    <t>Какао с молоком</t>
  </si>
  <si>
    <t>54-21гн-2020</t>
  </si>
  <si>
    <t>Пром.</t>
  </si>
  <si>
    <t>Банан</t>
  </si>
  <si>
    <t>Салат из свеклы отварной</t>
  </si>
  <si>
    <t>54-13з-2020</t>
  </si>
  <si>
    <t>Чай с сахаром</t>
  </si>
  <si>
    <t>54-2гн-2020</t>
  </si>
  <si>
    <t>Рис с овощами</t>
  </si>
  <si>
    <t>54-26г-2020</t>
  </si>
  <si>
    <t>Курица отварная</t>
  </si>
  <si>
    <t>54-21м-2020</t>
  </si>
  <si>
    <t>Каша»Дружба»</t>
  </si>
  <si>
    <t>54-16к-2020</t>
  </si>
  <si>
    <t>Чай с молоком и сахаром</t>
  </si>
  <si>
    <t>54-4гн-2020</t>
  </si>
  <si>
    <t>сладкое</t>
  </si>
  <si>
    <t>Мармелад фруктово-ягодный</t>
  </si>
  <si>
    <t>Салат «Мозаика»</t>
  </si>
  <si>
    <t>Чай с лимоном и сахаром</t>
  </si>
  <si>
    <t>54-3гн-2020</t>
  </si>
  <si>
    <t>Джем из абрикосов</t>
  </si>
  <si>
    <t>Омлет с зеленым горошком</t>
  </si>
  <si>
    <t>54-2о-2020</t>
  </si>
  <si>
    <t>Помидор в нарезке</t>
  </si>
  <si>
    <t>54-3з-2020</t>
  </si>
  <si>
    <t>54-45гн-2020</t>
  </si>
  <si>
    <t>Зефир</t>
  </si>
  <si>
    <t>Лапшевник с творогом с соусом сметанным</t>
  </si>
  <si>
    <t>Салат из моркови и чернослива</t>
  </si>
  <si>
    <t>54-17з-2020</t>
  </si>
  <si>
    <t>Рис отварной</t>
  </si>
  <si>
    <t>54-6г-2020</t>
  </si>
  <si>
    <t>Котлета из курицы</t>
  </si>
  <si>
    <t>54-5м-2020</t>
  </si>
  <si>
    <t>Пряник</t>
  </si>
  <si>
    <t>Каша вязкая молочная овсяная с курагой</t>
  </si>
  <si>
    <t>54-11к-2020</t>
  </si>
  <si>
    <t>Хлеб белый с сыром твердых сортов в нарезке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</si>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</sst>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windowProtection="1" tabSelected="1" workbookViewId="0">
      <pane xSplit="4" ySplit="5" topLeftCell="F135" activePane="bottomRight" state="frozen"/>
      <selection pane="topRight" activeCell="E1" sqref="E1"/>
      <selection pane="bottomLeft" activeCell="A132" sqref="A132"/>
      <selection pane="bottomRight" activeCell="O193" sqref="O193"/>
    </sheetView>
  </sheetViews>
  <sheetFormatPr defaultRowHeight="14.4"/>
  <cols>
    <col min="1" max="1" width="4.109375" style="1"/>
    <col min="2" max="2" width="4.6640625" style="1"/>
    <col min="3" max="3" width="8.44140625" style="2"/>
    <col min="4" max="4" width="10.6640625" style="2"/>
    <col min="5" max="5" width="50.109375" style="1"/>
    <col min="6" max="6" width="9.5546875" style="1" bestFit="1" customWidth="1"/>
    <col min="7" max="7" width="9.44140625" style="1"/>
    <col min="8" max="9" width="9.5546875" style="1" bestFit="1" customWidth="1"/>
    <col min="10" max="10" width="10.5546875" style="1" bestFit="1" customWidth="1"/>
    <col min="11" max="11" width="9.44140625" style="1"/>
    <col min="12" max="12" width="9.5546875" style="1" bestFit="1" customWidth="1"/>
    <col min="13" max="1025" width="8.44140625" style="1"/>
  </cols>
  <sheetData>
    <row r="1" spans="1:12" ht="13.35" customHeight="1">
      <c r="A1" s="2" t="s">
        <v>0</v>
      </c>
      <c r="C1" s="51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7.399999999999999" customHeight="1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/>
      <c r="I3" s="8"/>
      <c r="J3" s="9">
        <v>2024</v>
      </c>
      <c r="K3" s="2"/>
    </row>
    <row r="4" spans="1:12" s="1" customFormat="1" ht="13.2"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4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160</v>
      </c>
      <c r="G6" s="20">
        <v>13.5</v>
      </c>
      <c r="H6" s="20">
        <v>19.2</v>
      </c>
      <c r="I6" s="20">
        <v>3.5</v>
      </c>
      <c r="J6" s="20">
        <v>240.5</v>
      </c>
      <c r="K6" s="21" t="s">
        <v>29</v>
      </c>
      <c r="L6" s="20">
        <v>34.97</v>
      </c>
    </row>
    <row r="7" spans="1:12" ht="26.4">
      <c r="A7" s="22"/>
      <c r="B7" s="23"/>
      <c r="C7" s="24"/>
      <c r="D7" s="25" t="s">
        <v>30</v>
      </c>
      <c r="E7" s="26" t="s">
        <v>31</v>
      </c>
      <c r="F7" s="27">
        <v>10</v>
      </c>
      <c r="G7" s="27">
        <v>0.1</v>
      </c>
      <c r="H7" s="27">
        <v>7.3</v>
      </c>
      <c r="I7" s="27">
        <v>0.1</v>
      </c>
      <c r="J7" s="27">
        <v>66.099999999999994</v>
      </c>
      <c r="K7" s="28" t="s">
        <v>32</v>
      </c>
      <c r="L7" s="27">
        <v>6.8</v>
      </c>
    </row>
    <row r="8" spans="1:12" ht="26.4">
      <c r="A8" s="22"/>
      <c r="B8" s="23"/>
      <c r="C8" s="24"/>
      <c r="D8" s="29" t="s">
        <v>33</v>
      </c>
      <c r="E8" s="26" t="s">
        <v>34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 t="s">
        <v>35</v>
      </c>
      <c r="L8" s="27">
        <v>12.09</v>
      </c>
    </row>
    <row r="9" spans="1:12">
      <c r="A9" s="22"/>
      <c r="B9" s="23"/>
      <c r="C9" s="24"/>
      <c r="D9" s="50" t="s">
        <v>49</v>
      </c>
      <c r="E9" s="26" t="s">
        <v>36</v>
      </c>
      <c r="F9" s="27">
        <v>30</v>
      </c>
      <c r="G9" s="27">
        <v>2.2999999999999998</v>
      </c>
      <c r="H9" s="27">
        <v>0.9</v>
      </c>
      <c r="I9" s="27">
        <v>15.4</v>
      </c>
      <c r="J9" s="27">
        <v>78.5</v>
      </c>
      <c r="K9" s="28" t="s">
        <v>37</v>
      </c>
      <c r="L9" s="27">
        <v>2.8</v>
      </c>
    </row>
    <row r="10" spans="1:12">
      <c r="A10" s="22"/>
      <c r="B10" s="23"/>
      <c r="C10" s="24"/>
      <c r="D10" s="29" t="s">
        <v>38</v>
      </c>
      <c r="E10" s="26" t="s">
        <v>39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 t="s">
        <v>37</v>
      </c>
      <c r="L10" s="27">
        <v>18.309999999999999</v>
      </c>
    </row>
    <row r="11" spans="1:12" ht="26.4">
      <c r="A11" s="22"/>
      <c r="B11" s="23"/>
      <c r="C11" s="24"/>
      <c r="D11" s="25" t="s">
        <v>40</v>
      </c>
      <c r="E11" s="26" t="s">
        <v>41</v>
      </c>
      <c r="F11" s="27">
        <v>60</v>
      </c>
      <c r="G11" s="27">
        <v>1.7</v>
      </c>
      <c r="H11" s="27">
        <v>0.1</v>
      </c>
      <c r="I11" s="27">
        <v>3.5</v>
      </c>
      <c r="J11" s="27">
        <v>22.1</v>
      </c>
      <c r="K11" s="28" t="s">
        <v>42</v>
      </c>
      <c r="L11" s="27">
        <v>6.03</v>
      </c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43</v>
      </c>
      <c r="E13" s="34"/>
      <c r="F13" s="35">
        <f>SUM(F6:F12)</f>
        <v>560</v>
      </c>
      <c r="G13" s="35">
        <f>SUM(G6:G12)</f>
        <v>22.3</v>
      </c>
      <c r="H13" s="35">
        <f>SUM(H6:H12)</f>
        <v>30.599999999999998</v>
      </c>
      <c r="I13" s="35">
        <f>SUM(I6:I12)</f>
        <v>41.2</v>
      </c>
      <c r="J13" s="35">
        <f>SUM(J6:J12)</f>
        <v>528.20000000000005</v>
      </c>
      <c r="K13" s="36"/>
      <c r="L13" s="35">
        <f>SUM(L6:L12)</f>
        <v>81</v>
      </c>
    </row>
    <row r="14" spans="1:12">
      <c r="A14" s="37">
        <f>A6</f>
        <v>1</v>
      </c>
      <c r="B14" s="38">
        <f>B6</f>
        <v>1</v>
      </c>
      <c r="C14" s="39" t="s">
        <v>44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45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46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47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48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49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50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43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3.2" customHeight="1">
      <c r="A24" s="40">
        <f>A6</f>
        <v>1</v>
      </c>
      <c r="B24" s="41">
        <f>B6</f>
        <v>1</v>
      </c>
      <c r="C24" s="53" t="s">
        <v>51</v>
      </c>
      <c r="D24" s="53"/>
      <c r="E24" s="42"/>
      <c r="F24" s="43">
        <f>F13+F23</f>
        <v>560</v>
      </c>
      <c r="G24" s="43">
        <f>G13+G23</f>
        <v>22.3</v>
      </c>
      <c r="H24" s="43">
        <f>H13+H23</f>
        <v>30.599999999999998</v>
      </c>
      <c r="I24" s="43">
        <f>I13+I23</f>
        <v>41.2</v>
      </c>
      <c r="J24" s="43">
        <f>J13+J23</f>
        <v>528.20000000000005</v>
      </c>
      <c r="K24" s="43"/>
      <c r="L24" s="43">
        <f>L13+L23</f>
        <v>81</v>
      </c>
    </row>
    <row r="25" spans="1:12" ht="26.4">
      <c r="A25" s="44">
        <v>1</v>
      </c>
      <c r="B25" s="23">
        <v>2</v>
      </c>
      <c r="C25" s="17" t="s">
        <v>26</v>
      </c>
      <c r="D25" s="18" t="s">
        <v>27</v>
      </c>
      <c r="E25" s="19" t="s">
        <v>52</v>
      </c>
      <c r="F25" s="20">
        <v>200</v>
      </c>
      <c r="G25" s="20">
        <v>6.8</v>
      </c>
      <c r="H25" s="20">
        <v>7.4</v>
      </c>
      <c r="I25" s="20">
        <v>24.6</v>
      </c>
      <c r="J25" s="20">
        <v>192.7</v>
      </c>
      <c r="K25" s="21" t="s">
        <v>53</v>
      </c>
      <c r="L25" s="20">
        <v>41.07</v>
      </c>
    </row>
    <row r="26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26.4">
      <c r="A27" s="44"/>
      <c r="B27" s="23"/>
      <c r="C27" s="24"/>
      <c r="D27" s="29" t="s">
        <v>33</v>
      </c>
      <c r="E27" s="26" t="s">
        <v>54</v>
      </c>
      <c r="F27" s="27">
        <v>220</v>
      </c>
      <c r="G27" s="27">
        <v>5.2</v>
      </c>
      <c r="H27" s="27">
        <v>3.9</v>
      </c>
      <c r="I27" s="27">
        <v>13.7</v>
      </c>
      <c r="J27" s="27">
        <v>110.5</v>
      </c>
      <c r="K27" s="28" t="s">
        <v>55</v>
      </c>
      <c r="L27" s="27">
        <v>14.44</v>
      </c>
    </row>
    <row r="28" spans="1:12">
      <c r="A28" s="44"/>
      <c r="B28" s="23"/>
      <c r="C28" s="24"/>
      <c r="D28" s="29" t="s">
        <v>49</v>
      </c>
      <c r="E28" s="26" t="s">
        <v>36</v>
      </c>
      <c r="F28" s="27">
        <v>30</v>
      </c>
      <c r="G28" s="27">
        <v>2.2999999999999998</v>
      </c>
      <c r="H28" s="27">
        <v>0.9</v>
      </c>
      <c r="I28" s="27">
        <v>15.4</v>
      </c>
      <c r="J28" s="27">
        <v>78.5</v>
      </c>
      <c r="K28" s="28" t="s">
        <v>56</v>
      </c>
      <c r="L28" s="27">
        <v>3.87</v>
      </c>
    </row>
    <row r="29" spans="1:12">
      <c r="A29" s="44"/>
      <c r="B29" s="23"/>
      <c r="C29" s="24"/>
      <c r="D29" s="29" t="s">
        <v>38</v>
      </c>
      <c r="E29" s="26" t="s">
        <v>57</v>
      </c>
      <c r="F29" s="27">
        <v>130</v>
      </c>
      <c r="G29" s="27">
        <v>2</v>
      </c>
      <c r="H29" s="27">
        <v>0.7</v>
      </c>
      <c r="I29" s="27">
        <v>27.3</v>
      </c>
      <c r="J29" s="27">
        <v>122.9</v>
      </c>
      <c r="K29" s="28" t="s">
        <v>56</v>
      </c>
      <c r="L29" s="27">
        <v>21.62</v>
      </c>
    </row>
    <row r="30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>
      <c r="A32" s="45"/>
      <c r="B32" s="31"/>
      <c r="C32" s="32"/>
      <c r="D32" s="33" t="s">
        <v>43</v>
      </c>
      <c r="E32" s="34"/>
      <c r="F32" s="35">
        <f>SUM(F25:F31)</f>
        <v>580</v>
      </c>
      <c r="G32" s="35">
        <f>SUM(G25:G31)</f>
        <v>16.3</v>
      </c>
      <c r="H32" s="35">
        <f>SUM(H25:H31)</f>
        <v>12.9</v>
      </c>
      <c r="I32" s="35">
        <f>SUM(I25:I31)</f>
        <v>81</v>
      </c>
      <c r="J32" s="35">
        <f>SUM(J25:J31)</f>
        <v>504.6</v>
      </c>
      <c r="K32" s="36"/>
      <c r="L32" s="35">
        <f>SUM(L25:L31)</f>
        <v>81</v>
      </c>
    </row>
    <row r="33" spans="1:12">
      <c r="A33" s="38">
        <f>A25</f>
        <v>1</v>
      </c>
      <c r="B33" s="38">
        <f>B25</f>
        <v>2</v>
      </c>
      <c r="C33" s="39" t="s">
        <v>44</v>
      </c>
      <c r="D33" s="29" t="s">
        <v>40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4"/>
      <c r="B34" s="23"/>
      <c r="C34" s="24"/>
      <c r="D34" s="29" t="s">
        <v>45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46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47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48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49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50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5"/>
      <c r="B42" s="31"/>
      <c r="C42" s="32"/>
      <c r="D42" s="33" t="s">
        <v>43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3" t="s">
        <v>51</v>
      </c>
      <c r="D43" s="53"/>
      <c r="E43" s="42"/>
      <c r="F43" s="43">
        <f>F32+F42</f>
        <v>580</v>
      </c>
      <c r="G43" s="43">
        <f>G32+G42</f>
        <v>16.3</v>
      </c>
      <c r="H43" s="43">
        <f>H32+H42</f>
        <v>12.9</v>
      </c>
      <c r="I43" s="43">
        <f>I32+I42</f>
        <v>81</v>
      </c>
      <c r="J43" s="43">
        <f>J32+J42</f>
        <v>504.6</v>
      </c>
      <c r="K43" s="43"/>
      <c r="L43" s="43">
        <f>L32+L42</f>
        <v>81</v>
      </c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21"/>
      <c r="L44" s="20"/>
    </row>
    <row r="45" spans="1:12" ht="26.4">
      <c r="A45" s="22"/>
      <c r="B45" s="23"/>
      <c r="C45" s="24"/>
      <c r="D45" s="25" t="s">
        <v>40</v>
      </c>
      <c r="E45" s="26" t="s">
        <v>58</v>
      </c>
      <c r="F45" s="27">
        <v>80</v>
      </c>
      <c r="G45" s="27">
        <v>1.1000000000000001</v>
      </c>
      <c r="H45" s="27">
        <v>3.6</v>
      </c>
      <c r="I45" s="27">
        <v>6.1</v>
      </c>
      <c r="J45" s="27">
        <v>60.9</v>
      </c>
      <c r="K45" s="28" t="s">
        <v>59</v>
      </c>
      <c r="L45" s="27">
        <v>5.49</v>
      </c>
    </row>
    <row r="46" spans="1:12" ht="26.4">
      <c r="A46" s="22"/>
      <c r="B46" s="23"/>
      <c r="C46" s="24"/>
      <c r="D46" s="29" t="s">
        <v>33</v>
      </c>
      <c r="E46" s="26" t="s">
        <v>60</v>
      </c>
      <c r="F46" s="27">
        <v>200</v>
      </c>
      <c r="G46" s="27">
        <v>0.2</v>
      </c>
      <c r="H46" s="27">
        <v>0</v>
      </c>
      <c r="I46" s="27">
        <v>6.4</v>
      </c>
      <c r="J46" s="27">
        <v>26.8</v>
      </c>
      <c r="K46" s="28" t="s">
        <v>61</v>
      </c>
      <c r="L46" s="27">
        <v>3.93</v>
      </c>
    </row>
    <row r="47" spans="1:12">
      <c r="A47" s="22"/>
      <c r="B47" s="23"/>
      <c r="C47" s="24"/>
      <c r="D47" s="29" t="s">
        <v>49</v>
      </c>
      <c r="E47" s="26" t="s">
        <v>36</v>
      </c>
      <c r="F47" s="27">
        <v>30</v>
      </c>
      <c r="G47" s="27">
        <v>2.2999999999999998</v>
      </c>
      <c r="H47" s="27">
        <v>0.9</v>
      </c>
      <c r="I47" s="27">
        <v>15.4</v>
      </c>
      <c r="J47" s="27">
        <v>78.5</v>
      </c>
      <c r="K47" s="28" t="s">
        <v>56</v>
      </c>
      <c r="L47" s="27">
        <v>3.87</v>
      </c>
    </row>
    <row r="48" spans="1:12">
      <c r="A48" s="22"/>
      <c r="B48" s="23"/>
      <c r="C48" s="24"/>
      <c r="D48" s="29" t="s">
        <v>38</v>
      </c>
      <c r="E48" s="26"/>
      <c r="F48" s="27"/>
      <c r="G48" s="27"/>
      <c r="H48" s="27"/>
      <c r="I48" s="27"/>
      <c r="J48" s="27"/>
      <c r="K48" s="28"/>
      <c r="L48" s="27"/>
    </row>
    <row r="49" spans="1:12" ht="26.4">
      <c r="A49" s="22"/>
      <c r="B49" s="23"/>
      <c r="C49" s="24"/>
      <c r="D49" s="25" t="s">
        <v>47</v>
      </c>
      <c r="E49" s="26" t="s">
        <v>62</v>
      </c>
      <c r="F49" s="27">
        <v>150</v>
      </c>
      <c r="G49" s="27">
        <v>3.2</v>
      </c>
      <c r="H49" s="27">
        <v>5.7</v>
      </c>
      <c r="I49" s="27">
        <v>26</v>
      </c>
      <c r="J49" s="27">
        <v>167.8</v>
      </c>
      <c r="K49" s="28" t="s">
        <v>63</v>
      </c>
      <c r="L49" s="27">
        <v>38.04</v>
      </c>
    </row>
    <row r="50" spans="1:12" ht="26.4">
      <c r="A50" s="22"/>
      <c r="B50" s="23"/>
      <c r="C50" s="24"/>
      <c r="D50" s="25" t="s">
        <v>46</v>
      </c>
      <c r="E50" s="26" t="s">
        <v>64</v>
      </c>
      <c r="F50" s="27">
        <v>90</v>
      </c>
      <c r="G50" s="27">
        <v>28.9</v>
      </c>
      <c r="H50" s="27">
        <v>2.2000000000000002</v>
      </c>
      <c r="I50" s="27">
        <v>1</v>
      </c>
      <c r="J50" s="27">
        <v>139.30000000000001</v>
      </c>
      <c r="K50" s="28" t="s">
        <v>65</v>
      </c>
      <c r="L50" s="27">
        <v>29.67</v>
      </c>
    </row>
    <row r="51" spans="1:12">
      <c r="A51" s="30"/>
      <c r="B51" s="31"/>
      <c r="C51" s="32"/>
      <c r="D51" s="33" t="s">
        <v>43</v>
      </c>
      <c r="E51" s="34"/>
      <c r="F51" s="35">
        <f>SUM(F44:F50)</f>
        <v>550</v>
      </c>
      <c r="G51" s="35">
        <f>SUM(G44:G50)</f>
        <v>35.699999999999996</v>
      </c>
      <c r="H51" s="35">
        <f>SUM(H44:H50)</f>
        <v>12.399999999999999</v>
      </c>
      <c r="I51" s="35">
        <f>SUM(I44:I50)</f>
        <v>54.9</v>
      </c>
      <c r="J51" s="35">
        <f>SUM(J44:J50)</f>
        <v>473.3</v>
      </c>
      <c r="K51" s="36"/>
      <c r="L51" s="35">
        <f>SUM(L44:L50)</f>
        <v>81</v>
      </c>
    </row>
    <row r="52" spans="1:12">
      <c r="A52" s="37">
        <f>A44</f>
        <v>1</v>
      </c>
      <c r="B52" s="38">
        <f>B44</f>
        <v>3</v>
      </c>
      <c r="C52" s="39" t="s">
        <v>44</v>
      </c>
      <c r="D52" s="29" t="s">
        <v>40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45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46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47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48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49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50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>
      <c r="A61" s="30"/>
      <c r="B61" s="31"/>
      <c r="C61" s="32"/>
      <c r="D61" s="33" t="s">
        <v>43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3" t="s">
        <v>51</v>
      </c>
      <c r="D62" s="53"/>
      <c r="E62" s="42"/>
      <c r="F62" s="43">
        <f>F51+F61</f>
        <v>550</v>
      </c>
      <c r="G62" s="43">
        <f>G51+G61</f>
        <v>35.699999999999996</v>
      </c>
      <c r="H62" s="43">
        <f>H51+H61</f>
        <v>12.399999999999999</v>
      </c>
      <c r="I62" s="43">
        <f>I51+I61</f>
        <v>54.9</v>
      </c>
      <c r="J62" s="43">
        <f>J51+J61</f>
        <v>473.3</v>
      </c>
      <c r="K62" s="43"/>
      <c r="L62" s="43">
        <f>L51+L61</f>
        <v>81</v>
      </c>
    </row>
    <row r="63" spans="1:12" ht="26.4">
      <c r="A63" s="15">
        <v>1</v>
      </c>
      <c r="B63" s="16">
        <v>4</v>
      </c>
      <c r="C63" s="17" t="s">
        <v>26</v>
      </c>
      <c r="D63" s="18" t="s">
        <v>27</v>
      </c>
      <c r="E63" s="19" t="s">
        <v>66</v>
      </c>
      <c r="F63" s="20">
        <v>220</v>
      </c>
      <c r="G63" s="20">
        <v>5.5</v>
      </c>
      <c r="H63" s="20">
        <v>6.5</v>
      </c>
      <c r="I63" s="20">
        <v>26.4</v>
      </c>
      <c r="J63" s="20">
        <v>185.8</v>
      </c>
      <c r="K63" s="21" t="s">
        <v>67</v>
      </c>
      <c r="L63" s="20">
        <v>42.44</v>
      </c>
    </row>
    <row r="64" spans="1:12" ht="26.4">
      <c r="A64" s="22"/>
      <c r="B64" s="23"/>
      <c r="C64" s="24"/>
      <c r="D64" s="25" t="s">
        <v>30</v>
      </c>
      <c r="E64" s="26" t="s">
        <v>31</v>
      </c>
      <c r="F64" s="27">
        <v>10</v>
      </c>
      <c r="G64" s="27">
        <v>0.1</v>
      </c>
      <c r="H64" s="27">
        <v>7.3</v>
      </c>
      <c r="I64" s="27">
        <v>0.1</v>
      </c>
      <c r="J64" s="27">
        <v>66.099999999999994</v>
      </c>
      <c r="K64" s="28" t="s">
        <v>32</v>
      </c>
      <c r="L64" s="27">
        <v>6.8</v>
      </c>
    </row>
    <row r="65" spans="1:12" ht="26.4">
      <c r="A65" s="22"/>
      <c r="B65" s="23"/>
      <c r="C65" s="24"/>
      <c r="D65" s="29" t="s">
        <v>33</v>
      </c>
      <c r="E65" s="26" t="s">
        <v>68</v>
      </c>
      <c r="F65" s="27">
        <v>200</v>
      </c>
      <c r="G65" s="27">
        <v>1.5</v>
      </c>
      <c r="H65" s="27">
        <v>1.1000000000000001</v>
      </c>
      <c r="I65" s="27">
        <v>8.6</v>
      </c>
      <c r="J65" s="27">
        <v>50.2</v>
      </c>
      <c r="K65" s="28" t="s">
        <v>69</v>
      </c>
      <c r="L65" s="27">
        <v>12.09</v>
      </c>
    </row>
    <row r="66" spans="1:12">
      <c r="A66" s="22"/>
      <c r="B66" s="23"/>
      <c r="C66" s="24"/>
      <c r="D66" s="29" t="s">
        <v>49</v>
      </c>
      <c r="E66" s="26" t="s">
        <v>36</v>
      </c>
      <c r="F66" s="27">
        <v>40</v>
      </c>
      <c r="G66" s="27">
        <v>2.2999999999999998</v>
      </c>
      <c r="H66" s="27">
        <v>0.9</v>
      </c>
      <c r="I66" s="27">
        <v>15.4</v>
      </c>
      <c r="J66" s="27">
        <v>78.5</v>
      </c>
      <c r="K66" s="28" t="s">
        <v>56</v>
      </c>
      <c r="L66" s="27">
        <v>3.87</v>
      </c>
    </row>
    <row r="67" spans="1:12">
      <c r="A67" s="22"/>
      <c r="B67" s="23"/>
      <c r="C67" s="24"/>
      <c r="D67" s="29" t="s">
        <v>38</v>
      </c>
      <c r="E67" s="26"/>
      <c r="F67" s="27"/>
      <c r="G67" s="27"/>
      <c r="H67" s="27"/>
      <c r="I67" s="27"/>
      <c r="J67" s="27"/>
      <c r="K67" s="28"/>
      <c r="L67" s="27"/>
    </row>
    <row r="68" spans="1:12">
      <c r="A68" s="22"/>
      <c r="B68" s="23"/>
      <c r="C68" s="24"/>
      <c r="D68" s="25" t="s">
        <v>70</v>
      </c>
      <c r="E68" s="26" t="s">
        <v>71</v>
      </c>
      <c r="F68" s="27">
        <v>35</v>
      </c>
      <c r="G68" s="27">
        <v>0.5</v>
      </c>
      <c r="H68" s="27">
        <v>2.8</v>
      </c>
      <c r="I68" s="27">
        <v>19.3</v>
      </c>
      <c r="J68" s="27">
        <v>103.7</v>
      </c>
      <c r="K68" s="28" t="s">
        <v>56</v>
      </c>
      <c r="L68" s="27">
        <v>15.8</v>
      </c>
    </row>
    <row r="69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>
      <c r="A70" s="30"/>
      <c r="B70" s="31"/>
      <c r="C70" s="32"/>
      <c r="D70" s="33" t="s">
        <v>43</v>
      </c>
      <c r="E70" s="34"/>
      <c r="F70" s="35">
        <f>SUM(F63:F69)</f>
        <v>505</v>
      </c>
      <c r="G70" s="35">
        <f>SUM(G63:G69)</f>
        <v>9.8999999999999986</v>
      </c>
      <c r="H70" s="35">
        <f>SUM(H63:H69)</f>
        <v>18.600000000000001</v>
      </c>
      <c r="I70" s="35">
        <f>SUM(I63:I69)</f>
        <v>69.8</v>
      </c>
      <c r="J70" s="35">
        <f>SUM(J63:J69)</f>
        <v>484.3</v>
      </c>
      <c r="K70" s="36"/>
      <c r="L70" s="35">
        <f>SUM(L63:L69)</f>
        <v>81</v>
      </c>
    </row>
    <row r="71" spans="1:12">
      <c r="A71" s="37">
        <f>A63</f>
        <v>1</v>
      </c>
      <c r="B71" s="38">
        <f>B63</f>
        <v>4</v>
      </c>
      <c r="C71" s="39" t="s">
        <v>44</v>
      </c>
      <c r="D71" s="29" t="s">
        <v>40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45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46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47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48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49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50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30"/>
      <c r="B80" s="31"/>
      <c r="C80" s="32"/>
      <c r="D80" s="33" t="s">
        <v>43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3" t="s">
        <v>51</v>
      </c>
      <c r="D81" s="53"/>
      <c r="E81" s="42"/>
      <c r="F81" s="43">
        <f>F70+F80</f>
        <v>505</v>
      </c>
      <c r="G81" s="43">
        <f>G70+G80</f>
        <v>9.8999999999999986</v>
      </c>
      <c r="H81" s="43">
        <f>H70+H80</f>
        <v>18.600000000000001</v>
      </c>
      <c r="I81" s="43">
        <f>I70+I80</f>
        <v>69.8</v>
      </c>
      <c r="J81" s="43">
        <f>J70+J80</f>
        <v>484.3</v>
      </c>
      <c r="K81" s="43"/>
      <c r="L81" s="43">
        <f>L70+L80</f>
        <v>81</v>
      </c>
    </row>
    <row r="82" spans="1:12" ht="26.4">
      <c r="A82" s="15">
        <v>1</v>
      </c>
      <c r="B82" s="16">
        <v>5</v>
      </c>
      <c r="C82" s="17" t="s">
        <v>26</v>
      </c>
      <c r="D82" s="18" t="s">
        <v>27</v>
      </c>
      <c r="E82" s="19" t="s">
        <v>28</v>
      </c>
      <c r="F82" s="20">
        <v>180</v>
      </c>
      <c r="G82" s="20">
        <v>15.2</v>
      </c>
      <c r="H82" s="20">
        <v>21.6</v>
      </c>
      <c r="I82" s="20">
        <v>3.9</v>
      </c>
      <c r="J82" s="20">
        <v>270.60000000000002</v>
      </c>
      <c r="K82" s="21" t="s">
        <v>29</v>
      </c>
      <c r="L82" s="20">
        <v>34.97</v>
      </c>
    </row>
    <row r="83" spans="1:12">
      <c r="A83" s="22"/>
      <c r="B83" s="23"/>
      <c r="C83" s="24"/>
      <c r="D83" s="25" t="s">
        <v>40</v>
      </c>
      <c r="E83" s="26" t="s">
        <v>72</v>
      </c>
      <c r="F83" s="27">
        <v>60</v>
      </c>
      <c r="G83" s="27">
        <v>1.6</v>
      </c>
      <c r="H83" s="27">
        <v>3.9</v>
      </c>
      <c r="I83" s="27">
        <v>5.6</v>
      </c>
      <c r="J83" s="27">
        <v>63.8</v>
      </c>
      <c r="K83" s="28">
        <v>94</v>
      </c>
      <c r="L83" s="27">
        <v>25.5</v>
      </c>
    </row>
    <row r="84" spans="1:12" ht="26.4">
      <c r="A84" s="22"/>
      <c r="B84" s="23"/>
      <c r="C84" s="24"/>
      <c r="D84" s="29" t="s">
        <v>33</v>
      </c>
      <c r="E84" s="26" t="s">
        <v>73</v>
      </c>
      <c r="F84" s="27">
        <v>200</v>
      </c>
      <c r="G84" s="27">
        <v>0.2</v>
      </c>
      <c r="H84" s="27">
        <v>0</v>
      </c>
      <c r="I84" s="27">
        <v>6.6</v>
      </c>
      <c r="J84" s="27">
        <v>27.2</v>
      </c>
      <c r="K84" s="28" t="s">
        <v>74</v>
      </c>
      <c r="L84" s="27">
        <v>12.63</v>
      </c>
    </row>
    <row r="85" spans="1:12">
      <c r="A85" s="22"/>
      <c r="B85" s="23"/>
      <c r="C85" s="24"/>
      <c r="D85" s="29" t="s">
        <v>49</v>
      </c>
      <c r="E85" s="26" t="s">
        <v>36</v>
      </c>
      <c r="F85" s="27">
        <v>40</v>
      </c>
      <c r="G85" s="27">
        <v>2.2999999999999998</v>
      </c>
      <c r="H85" s="27">
        <v>0.9</v>
      </c>
      <c r="I85" s="27">
        <v>15.4</v>
      </c>
      <c r="J85" s="27">
        <v>78.5</v>
      </c>
      <c r="K85" s="28" t="s">
        <v>56</v>
      </c>
      <c r="L85" s="27">
        <v>3.87</v>
      </c>
    </row>
    <row r="86" spans="1:12">
      <c r="A86" s="22"/>
      <c r="B86" s="23"/>
      <c r="C86" s="24"/>
      <c r="D86" s="29" t="s">
        <v>38</v>
      </c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 t="s">
        <v>70</v>
      </c>
      <c r="E87" s="26" t="s">
        <v>75</v>
      </c>
      <c r="F87" s="27">
        <v>25</v>
      </c>
      <c r="G87" s="27">
        <v>0.1</v>
      </c>
      <c r="H87" s="27">
        <v>0</v>
      </c>
      <c r="I87" s="27">
        <v>18</v>
      </c>
      <c r="J87" s="27">
        <v>72.400000000000006</v>
      </c>
      <c r="K87" s="28" t="s">
        <v>56</v>
      </c>
      <c r="L87" s="27">
        <v>4.03</v>
      </c>
    </row>
    <row r="88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>
      <c r="A89" s="30"/>
      <c r="B89" s="31"/>
      <c r="C89" s="32"/>
      <c r="D89" s="33" t="s">
        <v>43</v>
      </c>
      <c r="E89" s="34"/>
      <c r="F89" s="35">
        <f>SUM(F82:F88)</f>
        <v>505</v>
      </c>
      <c r="G89" s="35">
        <f>SUM(G82:G88)</f>
        <v>19.400000000000002</v>
      </c>
      <c r="H89" s="35">
        <f>SUM(H82:H88)</f>
        <v>26.4</v>
      </c>
      <c r="I89" s="35">
        <f>SUM(I82:I88)</f>
        <v>49.5</v>
      </c>
      <c r="J89" s="35">
        <f>SUM(J82:J88)</f>
        <v>512.5</v>
      </c>
      <c r="K89" s="36"/>
      <c r="L89" s="35">
        <f>SUM(L82:L88)</f>
        <v>81</v>
      </c>
    </row>
    <row r="90" spans="1:12">
      <c r="A90" s="37">
        <f>A82</f>
        <v>1</v>
      </c>
      <c r="B90" s="38">
        <f>B82</f>
        <v>5</v>
      </c>
      <c r="C90" s="39" t="s">
        <v>44</v>
      </c>
      <c r="D90" s="29" t="s">
        <v>40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45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46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47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48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49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50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>
      <c r="A99" s="30"/>
      <c r="B99" s="31"/>
      <c r="C99" s="32"/>
      <c r="D99" s="33" t="s">
        <v>43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3" t="s">
        <v>51</v>
      </c>
      <c r="D100" s="53"/>
      <c r="E100" s="42"/>
      <c r="F100" s="43">
        <f>F89+F99</f>
        <v>505</v>
      </c>
      <c r="G100" s="43">
        <f>G89+G99</f>
        <v>19.400000000000002</v>
      </c>
      <c r="H100" s="43">
        <f>H89+H99</f>
        <v>26.4</v>
      </c>
      <c r="I100" s="43">
        <f>I89+I99</f>
        <v>49.5</v>
      </c>
      <c r="J100" s="43">
        <f>J89+J99</f>
        <v>512.5</v>
      </c>
      <c r="K100" s="43"/>
      <c r="L100" s="43">
        <f>L89+L99</f>
        <v>81</v>
      </c>
    </row>
    <row r="101" spans="1:12" ht="26.4">
      <c r="A101" s="15">
        <v>2</v>
      </c>
      <c r="B101" s="16">
        <v>1</v>
      </c>
      <c r="C101" s="17" t="s">
        <v>26</v>
      </c>
      <c r="D101" s="18" t="s">
        <v>27</v>
      </c>
      <c r="E101" s="19" t="s">
        <v>76</v>
      </c>
      <c r="F101" s="20">
        <v>150</v>
      </c>
      <c r="G101" s="20">
        <v>9.6999999999999993</v>
      </c>
      <c r="H101" s="20">
        <v>10.6</v>
      </c>
      <c r="I101" s="20">
        <v>4.8</v>
      </c>
      <c r="J101" s="20">
        <v>153.5</v>
      </c>
      <c r="K101" s="21" t="s">
        <v>77</v>
      </c>
      <c r="L101" s="20">
        <v>46.31</v>
      </c>
    </row>
    <row r="102" spans="1:12" ht="26.4">
      <c r="A102" s="22"/>
      <c r="B102" s="23"/>
      <c r="C102" s="24"/>
      <c r="D102" s="25" t="s">
        <v>40</v>
      </c>
      <c r="E102" s="26" t="s">
        <v>78</v>
      </c>
      <c r="F102" s="27">
        <v>60</v>
      </c>
      <c r="G102" s="27">
        <v>0.7</v>
      </c>
      <c r="H102" s="27">
        <v>0.1</v>
      </c>
      <c r="I102" s="27">
        <v>2.2999999999999998</v>
      </c>
      <c r="J102" s="27">
        <v>12.8</v>
      </c>
      <c r="K102" s="28" t="s">
        <v>79</v>
      </c>
      <c r="L102" s="27">
        <v>9.73</v>
      </c>
    </row>
    <row r="103" spans="1:12" ht="26.4">
      <c r="A103" s="22"/>
      <c r="B103" s="23"/>
      <c r="C103" s="24"/>
      <c r="D103" s="29" t="s">
        <v>33</v>
      </c>
      <c r="E103" s="26" t="s">
        <v>60</v>
      </c>
      <c r="F103" s="27">
        <v>200</v>
      </c>
      <c r="G103" s="27">
        <v>0.1</v>
      </c>
      <c r="H103" s="27">
        <v>0</v>
      </c>
      <c r="I103" s="27">
        <v>5.2</v>
      </c>
      <c r="J103" s="27">
        <v>21.4</v>
      </c>
      <c r="K103" s="28" t="s">
        <v>80</v>
      </c>
      <c r="L103" s="27">
        <v>3.93</v>
      </c>
    </row>
    <row r="104" spans="1:12">
      <c r="A104" s="22"/>
      <c r="B104" s="23"/>
      <c r="C104" s="24"/>
      <c r="D104" s="29" t="s">
        <v>49</v>
      </c>
      <c r="E104" s="26" t="s">
        <v>36</v>
      </c>
      <c r="F104" s="27">
        <v>30</v>
      </c>
      <c r="G104" s="27">
        <v>2.2999999999999998</v>
      </c>
      <c r="H104" s="27">
        <v>0.9</v>
      </c>
      <c r="I104" s="27">
        <v>15.4</v>
      </c>
      <c r="J104" s="27">
        <v>78.5</v>
      </c>
      <c r="K104" s="28" t="s">
        <v>56</v>
      </c>
      <c r="L104" s="27">
        <v>3.87</v>
      </c>
    </row>
    <row r="105" spans="1:12">
      <c r="A105" s="22"/>
      <c r="B105" s="23"/>
      <c r="C105" s="24"/>
      <c r="D105" s="29" t="s">
        <v>38</v>
      </c>
      <c r="E105" s="26"/>
      <c r="F105" s="27"/>
      <c r="G105" s="27"/>
      <c r="H105" s="27"/>
      <c r="I105" s="27"/>
      <c r="J105" s="27"/>
      <c r="K105" s="28"/>
      <c r="L105" s="27"/>
    </row>
    <row r="106" spans="1:12" ht="26.4">
      <c r="A106" s="22"/>
      <c r="B106" s="23"/>
      <c r="C106" s="24"/>
      <c r="D106" s="25" t="s">
        <v>30</v>
      </c>
      <c r="E106" s="26" t="s">
        <v>31</v>
      </c>
      <c r="F106" s="27">
        <v>10</v>
      </c>
      <c r="G106" s="27">
        <v>0.1</v>
      </c>
      <c r="H106" s="27">
        <v>7.3</v>
      </c>
      <c r="I106" s="27">
        <v>0.1</v>
      </c>
      <c r="J106" s="27">
        <v>66.099999999999994</v>
      </c>
      <c r="K106" s="28" t="s">
        <v>32</v>
      </c>
      <c r="L106" s="27">
        <v>6.8</v>
      </c>
    </row>
    <row r="107" spans="1:12">
      <c r="A107" s="22"/>
      <c r="B107" s="23"/>
      <c r="C107" s="24"/>
      <c r="D107" s="25" t="s">
        <v>70</v>
      </c>
      <c r="E107" s="26" t="s">
        <v>81</v>
      </c>
      <c r="F107" s="27">
        <v>50</v>
      </c>
      <c r="G107" s="27">
        <v>0.4</v>
      </c>
      <c r="H107" s="27">
        <v>0.1</v>
      </c>
      <c r="I107" s="27">
        <v>39.9</v>
      </c>
      <c r="J107" s="27">
        <v>161.69999999999999</v>
      </c>
      <c r="K107" s="28" t="s">
        <v>56</v>
      </c>
      <c r="L107" s="27">
        <v>10.36</v>
      </c>
    </row>
    <row r="108" spans="1:12">
      <c r="A108" s="30"/>
      <c r="B108" s="31"/>
      <c r="C108" s="32"/>
      <c r="D108" s="33" t="s">
        <v>43</v>
      </c>
      <c r="E108" s="34"/>
      <c r="F108" s="35">
        <f>SUM(F101:F107)</f>
        <v>500</v>
      </c>
      <c r="G108" s="35">
        <f>SUM(G101:G107)</f>
        <v>13.299999999999997</v>
      </c>
      <c r="H108" s="35">
        <f>SUM(H101:H107)</f>
        <v>19</v>
      </c>
      <c r="I108" s="35">
        <f>SUM(I101:I107)</f>
        <v>67.7</v>
      </c>
      <c r="J108" s="35">
        <f>SUM(J101:J107)</f>
        <v>494.00000000000006</v>
      </c>
      <c r="K108" s="36"/>
      <c r="L108" s="35">
        <f>SUM(L101:L107)</f>
        <v>81</v>
      </c>
    </row>
    <row r="109" spans="1:12">
      <c r="A109" s="37">
        <f>A101</f>
        <v>2</v>
      </c>
      <c r="B109" s="38">
        <f>B101</f>
        <v>1</v>
      </c>
      <c r="C109" s="39" t="s">
        <v>44</v>
      </c>
      <c r="D109" s="29" t="s">
        <v>40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45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46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47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48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49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50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0"/>
      <c r="B118" s="31"/>
      <c r="C118" s="32"/>
      <c r="D118" s="33" t="s">
        <v>43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3.2" customHeight="1">
      <c r="A119" s="40">
        <f>A101</f>
        <v>2</v>
      </c>
      <c r="B119" s="41">
        <f>B101</f>
        <v>1</v>
      </c>
      <c r="C119" s="53" t="s">
        <v>51</v>
      </c>
      <c r="D119" s="53"/>
      <c r="E119" s="42"/>
      <c r="F119" s="43">
        <f>F108+F118</f>
        <v>500</v>
      </c>
      <c r="G119" s="43">
        <f>G108+G118</f>
        <v>13.299999999999997</v>
      </c>
      <c r="H119" s="43">
        <f>H108+H118</f>
        <v>19</v>
      </c>
      <c r="I119" s="43">
        <f>I108+I118</f>
        <v>67.7</v>
      </c>
      <c r="J119" s="43">
        <f>J108+J118</f>
        <v>494.00000000000006</v>
      </c>
      <c r="K119" s="43"/>
      <c r="L119" s="43">
        <f>L108+L118</f>
        <v>81</v>
      </c>
    </row>
    <row r="120" spans="1:12">
      <c r="A120" s="44">
        <v>2</v>
      </c>
      <c r="B120" s="23">
        <v>2</v>
      </c>
      <c r="C120" s="17" t="s">
        <v>26</v>
      </c>
      <c r="D120" s="18" t="s">
        <v>27</v>
      </c>
      <c r="E120" s="19" t="s">
        <v>82</v>
      </c>
      <c r="F120" s="20">
        <v>250</v>
      </c>
      <c r="G120" s="20">
        <v>18.399999999999999</v>
      </c>
      <c r="H120" s="20">
        <v>18.100000000000001</v>
      </c>
      <c r="I120" s="20">
        <v>46.5</v>
      </c>
      <c r="J120" s="20">
        <v>422.4</v>
      </c>
      <c r="K120" s="21">
        <v>222</v>
      </c>
      <c r="L120" s="20">
        <v>65.569999999999993</v>
      </c>
    </row>
    <row r="121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26.4">
      <c r="A122" s="44"/>
      <c r="B122" s="23"/>
      <c r="C122" s="24"/>
      <c r="D122" s="29" t="s">
        <v>33</v>
      </c>
      <c r="E122" s="26" t="s">
        <v>73</v>
      </c>
      <c r="F122" s="27">
        <v>220</v>
      </c>
      <c r="G122" s="27">
        <v>0.3</v>
      </c>
      <c r="H122" s="27">
        <v>0.1</v>
      </c>
      <c r="I122" s="27">
        <v>7.3</v>
      </c>
      <c r="J122" s="27">
        <v>30.7</v>
      </c>
      <c r="K122" s="28" t="s">
        <v>74</v>
      </c>
      <c r="L122" s="27">
        <v>12.63</v>
      </c>
    </row>
    <row r="123" spans="1:12">
      <c r="A123" s="44"/>
      <c r="B123" s="23"/>
      <c r="C123" s="24"/>
      <c r="D123" s="29" t="s">
        <v>49</v>
      </c>
      <c r="E123" s="26" t="s">
        <v>36</v>
      </c>
      <c r="F123" s="27">
        <v>30</v>
      </c>
      <c r="G123" s="27">
        <v>2.2999999999999998</v>
      </c>
      <c r="H123" s="27">
        <v>0.9</v>
      </c>
      <c r="I123" s="27">
        <v>15.4</v>
      </c>
      <c r="J123" s="27">
        <v>78.5</v>
      </c>
      <c r="K123" s="28" t="s">
        <v>56</v>
      </c>
      <c r="L123" s="27">
        <v>2.8</v>
      </c>
    </row>
    <row r="124" spans="1:12">
      <c r="A124" s="44"/>
      <c r="B124" s="23"/>
      <c r="C124" s="24"/>
      <c r="D124" s="29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45"/>
      <c r="B127" s="31"/>
      <c r="C127" s="32"/>
      <c r="D127" s="33" t="s">
        <v>43</v>
      </c>
      <c r="E127" s="34"/>
      <c r="F127" s="35">
        <f>SUM(F120:F126)</f>
        <v>500</v>
      </c>
      <c r="G127" s="35">
        <f>SUM(G120:G126)</f>
        <v>21</v>
      </c>
      <c r="H127" s="35">
        <f>SUM(H120:H126)</f>
        <v>19.100000000000001</v>
      </c>
      <c r="I127" s="35">
        <f>SUM(I120:I126)</f>
        <v>69.2</v>
      </c>
      <c r="J127" s="35">
        <f>SUM(J120:J126)</f>
        <v>531.59999999999991</v>
      </c>
      <c r="K127" s="36"/>
      <c r="L127" s="35">
        <f>SUM(L120:L126)</f>
        <v>80.999999999999986</v>
      </c>
    </row>
    <row r="128" spans="1:12">
      <c r="A128" s="38">
        <f>A120</f>
        <v>2</v>
      </c>
      <c r="B128" s="38">
        <f>B120</f>
        <v>2</v>
      </c>
      <c r="C128" s="39" t="s">
        <v>44</v>
      </c>
      <c r="D128" s="29" t="s">
        <v>40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4"/>
      <c r="B129" s="23"/>
      <c r="C129" s="24"/>
      <c r="D129" s="29" t="s">
        <v>45</v>
      </c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4"/>
      <c r="B130" s="23"/>
      <c r="C130" s="24"/>
      <c r="D130" s="29" t="s">
        <v>46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4"/>
      <c r="B131" s="23"/>
      <c r="C131" s="24"/>
      <c r="D131" s="29" t="s">
        <v>47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4"/>
      <c r="B132" s="23"/>
      <c r="C132" s="24"/>
      <c r="D132" s="29" t="s">
        <v>48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4"/>
      <c r="B133" s="23"/>
      <c r="C133" s="24"/>
      <c r="D133" s="29" t="s">
        <v>49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9" t="s">
        <v>50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5"/>
      <c r="B137" s="31"/>
      <c r="C137" s="32"/>
      <c r="D137" s="33" t="s">
        <v>43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3.2" customHeight="1">
      <c r="A138" s="46">
        <f>A120</f>
        <v>2</v>
      </c>
      <c r="B138" s="46">
        <f>B120</f>
        <v>2</v>
      </c>
      <c r="C138" s="53" t="s">
        <v>51</v>
      </c>
      <c r="D138" s="53"/>
      <c r="E138" s="42"/>
      <c r="F138" s="43">
        <f>F127+F137</f>
        <v>500</v>
      </c>
      <c r="G138" s="43">
        <f>G127+G137</f>
        <v>21</v>
      </c>
      <c r="H138" s="43">
        <f>H127+H137</f>
        <v>19.100000000000001</v>
      </c>
      <c r="I138" s="43">
        <f>I127+I137</f>
        <v>69.2</v>
      </c>
      <c r="J138" s="43">
        <f>J127+J137</f>
        <v>531.59999999999991</v>
      </c>
      <c r="K138" s="43"/>
      <c r="L138" s="43">
        <f>L127+L137</f>
        <v>80.999999999999986</v>
      </c>
    </row>
    <row r="139" spans="1:12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21"/>
      <c r="L139" s="20"/>
    </row>
    <row r="140" spans="1:12" ht="26.4">
      <c r="A140" s="22"/>
      <c r="B140" s="23"/>
      <c r="C140" s="24"/>
      <c r="D140" s="25" t="s">
        <v>40</v>
      </c>
      <c r="E140" s="26" t="s">
        <v>83</v>
      </c>
      <c r="F140" s="27">
        <v>60</v>
      </c>
      <c r="G140" s="27">
        <v>0.9</v>
      </c>
      <c r="H140" s="27">
        <v>0.2</v>
      </c>
      <c r="I140" s="27">
        <v>12.9</v>
      </c>
      <c r="J140" s="27">
        <v>56.8</v>
      </c>
      <c r="K140" s="28" t="s">
        <v>84</v>
      </c>
      <c r="L140" s="27">
        <v>13.24</v>
      </c>
    </row>
    <row r="141" spans="1:12" ht="26.4">
      <c r="A141" s="22"/>
      <c r="B141" s="23"/>
      <c r="C141" s="24"/>
      <c r="D141" s="29" t="s">
        <v>33</v>
      </c>
      <c r="E141" s="26" t="s">
        <v>60</v>
      </c>
      <c r="F141" s="27">
        <v>200</v>
      </c>
      <c r="G141" s="27">
        <v>0.2</v>
      </c>
      <c r="H141" s="27">
        <v>0</v>
      </c>
      <c r="I141" s="27">
        <v>6.4</v>
      </c>
      <c r="J141" s="27">
        <v>26.8</v>
      </c>
      <c r="K141" s="28" t="s">
        <v>61</v>
      </c>
      <c r="L141" s="27">
        <v>3.93</v>
      </c>
    </row>
    <row r="142" spans="1:12" ht="15.75" customHeight="1">
      <c r="A142" s="22"/>
      <c r="B142" s="23"/>
      <c r="C142" s="24"/>
      <c r="D142" s="29" t="s">
        <v>49</v>
      </c>
      <c r="E142" s="26" t="s">
        <v>36</v>
      </c>
      <c r="F142" s="27">
        <v>30</v>
      </c>
      <c r="G142" s="27">
        <v>2.2999999999999998</v>
      </c>
      <c r="H142" s="27">
        <v>0.9</v>
      </c>
      <c r="I142" s="27">
        <v>15.4</v>
      </c>
      <c r="J142" s="27">
        <v>78.5</v>
      </c>
      <c r="K142" s="28" t="s">
        <v>56</v>
      </c>
      <c r="L142" s="27">
        <v>3.87</v>
      </c>
    </row>
    <row r="143" spans="1:12">
      <c r="A143" s="22"/>
      <c r="B143" s="23"/>
      <c r="C143" s="24"/>
      <c r="D143" s="29" t="s">
        <v>38</v>
      </c>
      <c r="E143" s="26"/>
      <c r="F143" s="27"/>
      <c r="G143" s="27"/>
      <c r="H143" s="27"/>
      <c r="I143" s="27"/>
      <c r="J143" s="27"/>
      <c r="K143" s="28"/>
      <c r="L143" s="27"/>
    </row>
    <row r="144" spans="1:12" ht="26.4">
      <c r="A144" s="22"/>
      <c r="B144" s="23"/>
      <c r="C144" s="24"/>
      <c r="D144" s="25" t="s">
        <v>47</v>
      </c>
      <c r="E144" s="26" t="s">
        <v>85</v>
      </c>
      <c r="F144" s="27">
        <v>150</v>
      </c>
      <c r="G144" s="27">
        <v>3.6</v>
      </c>
      <c r="H144" s="27">
        <v>4.8</v>
      </c>
      <c r="I144" s="27">
        <v>36.4</v>
      </c>
      <c r="J144" s="27">
        <v>203.5</v>
      </c>
      <c r="K144" s="28" t="s">
        <v>86</v>
      </c>
      <c r="L144" s="27">
        <v>10.96</v>
      </c>
    </row>
    <row r="145" spans="1:12" ht="26.4">
      <c r="A145" s="22"/>
      <c r="B145" s="23"/>
      <c r="C145" s="24"/>
      <c r="D145" s="25" t="s">
        <v>46</v>
      </c>
      <c r="E145" s="26" t="s">
        <v>87</v>
      </c>
      <c r="F145" s="27">
        <v>90</v>
      </c>
      <c r="G145" s="27">
        <v>17.2</v>
      </c>
      <c r="H145" s="27">
        <v>3.9</v>
      </c>
      <c r="I145" s="27">
        <v>12</v>
      </c>
      <c r="J145" s="27">
        <v>151.80000000000001</v>
      </c>
      <c r="K145" s="28" t="s">
        <v>88</v>
      </c>
      <c r="L145" s="27">
        <v>49</v>
      </c>
    </row>
    <row r="146" spans="1:12">
      <c r="A146" s="30"/>
      <c r="B146" s="31"/>
      <c r="C146" s="32"/>
      <c r="D146" s="33" t="s">
        <v>43</v>
      </c>
      <c r="E146" s="34"/>
      <c r="F146" s="35">
        <f>SUM(F139:F145)</f>
        <v>530</v>
      </c>
      <c r="G146" s="35">
        <f>SUM(G139:G145)</f>
        <v>24.2</v>
      </c>
      <c r="H146" s="35">
        <f>SUM(H139:H145)</f>
        <v>9.8000000000000007</v>
      </c>
      <c r="I146" s="35">
        <f>SUM(I139:I145)</f>
        <v>83.1</v>
      </c>
      <c r="J146" s="35">
        <f>SUM(J139:J145)</f>
        <v>517.40000000000009</v>
      </c>
      <c r="K146" s="36"/>
      <c r="L146" s="35">
        <f>SUM(L139:L145)</f>
        <v>81</v>
      </c>
    </row>
    <row r="147" spans="1:12">
      <c r="A147" s="37">
        <f>A139</f>
        <v>2</v>
      </c>
      <c r="B147" s="38">
        <f>B139</f>
        <v>3</v>
      </c>
      <c r="C147" s="39" t="s">
        <v>44</v>
      </c>
      <c r="D147" s="29" t="s">
        <v>40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45</v>
      </c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 t="s">
        <v>46</v>
      </c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 t="s">
        <v>47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48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49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50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0"/>
      <c r="B156" s="31"/>
      <c r="C156" s="32"/>
      <c r="D156" s="33" t="s">
        <v>43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3.2" customHeight="1">
      <c r="A157" s="40">
        <f>A139</f>
        <v>2</v>
      </c>
      <c r="B157" s="41">
        <f>B139</f>
        <v>3</v>
      </c>
      <c r="C157" s="53" t="s">
        <v>51</v>
      </c>
      <c r="D157" s="53"/>
      <c r="E157" s="42"/>
      <c r="F157" s="43">
        <f>F146+F156</f>
        <v>530</v>
      </c>
      <c r="G157" s="43">
        <f>G146+G156</f>
        <v>24.2</v>
      </c>
      <c r="H157" s="43">
        <f>H146+H156</f>
        <v>9.8000000000000007</v>
      </c>
      <c r="I157" s="43">
        <f>I146+I156</f>
        <v>83.1</v>
      </c>
      <c r="J157" s="43">
        <f>J146+J156</f>
        <v>517.40000000000009</v>
      </c>
      <c r="K157" s="43"/>
      <c r="L157" s="43">
        <f>L146+L156</f>
        <v>81</v>
      </c>
    </row>
    <row r="158" spans="1:12" ht="26.4">
      <c r="A158" s="15">
        <v>2</v>
      </c>
      <c r="B158" s="16">
        <v>4</v>
      </c>
      <c r="C158" s="17" t="s">
        <v>26</v>
      </c>
      <c r="D158" s="18" t="s">
        <v>27</v>
      </c>
      <c r="E158" s="19" t="s">
        <v>28</v>
      </c>
      <c r="F158" s="20">
        <v>160</v>
      </c>
      <c r="G158" s="20">
        <v>12.7</v>
      </c>
      <c r="H158" s="20">
        <v>18</v>
      </c>
      <c r="I158" s="20">
        <v>3.2</v>
      </c>
      <c r="J158" s="20">
        <v>225.5</v>
      </c>
      <c r="K158" s="21" t="s">
        <v>29</v>
      </c>
      <c r="L158" s="20">
        <v>34.97</v>
      </c>
    </row>
    <row r="159" spans="1:12" ht="26.4">
      <c r="A159" s="22"/>
      <c r="B159" s="23"/>
      <c r="C159" s="24"/>
      <c r="D159" s="25" t="s">
        <v>40</v>
      </c>
      <c r="E159" s="26" t="s">
        <v>78</v>
      </c>
      <c r="F159" s="27">
        <v>60</v>
      </c>
      <c r="G159" s="27">
        <v>0.7</v>
      </c>
      <c r="H159" s="27">
        <v>0.1</v>
      </c>
      <c r="I159" s="27">
        <v>2.2999999999999998</v>
      </c>
      <c r="J159" s="27">
        <v>12.8</v>
      </c>
      <c r="K159" s="28" t="s">
        <v>79</v>
      </c>
      <c r="L159" s="27">
        <v>16.22</v>
      </c>
    </row>
    <row r="160" spans="1:12" ht="26.4">
      <c r="A160" s="22"/>
      <c r="B160" s="23"/>
      <c r="C160" s="24"/>
      <c r="D160" s="29" t="s">
        <v>33</v>
      </c>
      <c r="E160" s="26" t="s">
        <v>54</v>
      </c>
      <c r="F160" s="27">
        <v>200</v>
      </c>
      <c r="G160" s="27">
        <v>4.7</v>
      </c>
      <c r="H160" s="27">
        <v>3.5</v>
      </c>
      <c r="I160" s="27">
        <v>12.5</v>
      </c>
      <c r="J160" s="27">
        <v>100.4</v>
      </c>
      <c r="K160" s="28" t="s">
        <v>55</v>
      </c>
      <c r="L160" s="27">
        <v>12.09</v>
      </c>
    </row>
    <row r="161" spans="1:12">
      <c r="A161" s="22"/>
      <c r="B161" s="23"/>
      <c r="C161" s="24"/>
      <c r="D161" s="29" t="s">
        <v>49</v>
      </c>
      <c r="E161" s="26" t="s">
        <v>36</v>
      </c>
      <c r="F161" s="27">
        <v>40</v>
      </c>
      <c r="G161" s="27">
        <v>2.2999999999999998</v>
      </c>
      <c r="H161" s="27">
        <v>0.9</v>
      </c>
      <c r="I161" s="27">
        <v>15.4</v>
      </c>
      <c r="J161" s="27">
        <v>78.5</v>
      </c>
      <c r="K161" s="28" t="s">
        <v>56</v>
      </c>
      <c r="L161" s="27">
        <v>3.87</v>
      </c>
    </row>
    <row r="162" spans="1:12">
      <c r="A162" s="22"/>
      <c r="B162" s="23"/>
      <c r="C162" s="24"/>
      <c r="D162" s="29" t="s">
        <v>38</v>
      </c>
      <c r="E162" s="26"/>
      <c r="F162" s="27"/>
      <c r="G162" s="27"/>
      <c r="H162" s="27"/>
      <c r="I162" s="27"/>
      <c r="J162" s="27"/>
      <c r="K162" s="28"/>
      <c r="L162" s="27"/>
    </row>
    <row r="163" spans="1:12">
      <c r="A163" s="22"/>
      <c r="B163" s="23"/>
      <c r="C163" s="24"/>
      <c r="D163" s="25" t="s">
        <v>70</v>
      </c>
      <c r="E163" s="26" t="s">
        <v>89</v>
      </c>
      <c r="F163" s="27">
        <v>45</v>
      </c>
      <c r="G163" s="27">
        <v>2.1</v>
      </c>
      <c r="H163" s="27">
        <v>1.6</v>
      </c>
      <c r="I163" s="27">
        <v>26.3</v>
      </c>
      <c r="J163" s="27">
        <v>128.1</v>
      </c>
      <c r="K163" s="28" t="s">
        <v>56</v>
      </c>
      <c r="L163" s="27">
        <v>13.85</v>
      </c>
    </row>
    <row r="16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0"/>
      <c r="B165" s="31"/>
      <c r="C165" s="32"/>
      <c r="D165" s="33" t="s">
        <v>43</v>
      </c>
      <c r="E165" s="34"/>
      <c r="F165" s="35">
        <f>SUM(F158:F164)</f>
        <v>505</v>
      </c>
      <c r="G165" s="35">
        <f>SUM(G158:G164)</f>
        <v>22.5</v>
      </c>
      <c r="H165" s="35">
        <f>SUM(H158:H164)</f>
        <v>24.1</v>
      </c>
      <c r="I165" s="35">
        <f>SUM(I158:I164)</f>
        <v>59.7</v>
      </c>
      <c r="J165" s="35">
        <f>SUM(J158:J164)</f>
        <v>545.30000000000007</v>
      </c>
      <c r="K165" s="36"/>
      <c r="L165" s="35">
        <f>SUM(L158:L164)</f>
        <v>81</v>
      </c>
    </row>
    <row r="166" spans="1:12">
      <c r="A166" s="37">
        <f>A158</f>
        <v>2</v>
      </c>
      <c r="B166" s="38">
        <f>B158</f>
        <v>4</v>
      </c>
      <c r="C166" s="39" t="s">
        <v>44</v>
      </c>
      <c r="D166" s="29" t="s">
        <v>40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45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 t="s">
        <v>46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 t="s">
        <v>47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48</v>
      </c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 t="s">
        <v>49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50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0"/>
      <c r="B175" s="31"/>
      <c r="C175" s="32"/>
      <c r="D175" s="33" t="s">
        <v>43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3.2" customHeight="1">
      <c r="A176" s="40">
        <f>A158</f>
        <v>2</v>
      </c>
      <c r="B176" s="41">
        <f>B158</f>
        <v>4</v>
      </c>
      <c r="C176" s="53" t="s">
        <v>51</v>
      </c>
      <c r="D176" s="53"/>
      <c r="E176" s="42"/>
      <c r="F176" s="43">
        <f>F165+F175</f>
        <v>505</v>
      </c>
      <c r="G176" s="43">
        <f>G165+G175</f>
        <v>22.5</v>
      </c>
      <c r="H176" s="43">
        <f>H165+H175</f>
        <v>24.1</v>
      </c>
      <c r="I176" s="43">
        <f>I165+I175</f>
        <v>59.7</v>
      </c>
      <c r="J176" s="43">
        <f>J165+J175</f>
        <v>545.30000000000007</v>
      </c>
      <c r="K176" s="43"/>
      <c r="L176" s="43">
        <f>L165+L175</f>
        <v>81</v>
      </c>
    </row>
    <row r="177" spans="1:12" ht="26.4">
      <c r="A177" s="15">
        <v>2</v>
      </c>
      <c r="B177" s="16">
        <v>5</v>
      </c>
      <c r="C177" s="17" t="s">
        <v>26</v>
      </c>
      <c r="D177" s="18" t="s">
        <v>27</v>
      </c>
      <c r="E177" s="19" t="s">
        <v>90</v>
      </c>
      <c r="F177" s="20">
        <v>250</v>
      </c>
      <c r="G177" s="20">
        <v>10.8</v>
      </c>
      <c r="H177" s="20">
        <v>13.41</v>
      </c>
      <c r="I177" s="20">
        <v>46.36</v>
      </c>
      <c r="J177" s="20">
        <v>350</v>
      </c>
      <c r="K177" s="21" t="s">
        <v>91</v>
      </c>
      <c r="L177" s="20">
        <v>48.35</v>
      </c>
    </row>
    <row r="178" spans="1:12">
      <c r="A178" s="22"/>
      <c r="B178" s="23"/>
      <c r="C178" s="24"/>
      <c r="D178" s="25" t="s">
        <v>40</v>
      </c>
      <c r="E178" s="26" t="s">
        <v>92</v>
      </c>
      <c r="F178" s="27">
        <f>80*0.75</f>
        <v>60</v>
      </c>
      <c r="G178" s="27">
        <v>7</v>
      </c>
      <c r="H178" s="27">
        <f>9.8*0.75</f>
        <v>7.3500000000000005</v>
      </c>
      <c r="I178" s="27">
        <f>15.4*0.75</f>
        <v>11.55</v>
      </c>
      <c r="J178" s="27">
        <f>186*0.75</f>
        <v>139.5</v>
      </c>
      <c r="K178" s="28" t="s">
        <v>56</v>
      </c>
      <c r="L178" s="27">
        <v>17.79</v>
      </c>
    </row>
    <row r="179" spans="1:12" ht="26.4">
      <c r="A179" s="22"/>
      <c r="B179" s="23"/>
      <c r="C179" s="24"/>
      <c r="D179" s="29" t="s">
        <v>33</v>
      </c>
      <c r="E179" s="26" t="s">
        <v>93</v>
      </c>
      <c r="F179" s="27">
        <v>200</v>
      </c>
      <c r="G179" s="27">
        <v>0.6</v>
      </c>
      <c r="H179" s="27">
        <v>0.2</v>
      </c>
      <c r="I179" s="27">
        <v>15.1</v>
      </c>
      <c r="J179" s="27">
        <v>65.400000000000006</v>
      </c>
      <c r="K179" s="28" t="s">
        <v>94</v>
      </c>
      <c r="L179" s="27">
        <v>14.86</v>
      </c>
    </row>
    <row r="180" spans="1:12">
      <c r="A180" s="22"/>
      <c r="B180" s="23"/>
      <c r="C180" s="24"/>
      <c r="D180" s="29" t="s">
        <v>49</v>
      </c>
      <c r="E180" s="26"/>
      <c r="F180" s="27"/>
      <c r="G180" s="27"/>
      <c r="H180" s="27"/>
      <c r="I180" s="27"/>
      <c r="J180" s="27"/>
      <c r="K180" s="28"/>
      <c r="L180" s="27"/>
    </row>
    <row r="181" spans="1:12">
      <c r="A181" s="22"/>
      <c r="B181" s="23"/>
      <c r="C181" s="24"/>
      <c r="D181" s="29" t="s">
        <v>38</v>
      </c>
      <c r="E181" s="26"/>
      <c r="F181" s="27"/>
      <c r="G181" s="27"/>
      <c r="H181" s="27"/>
      <c r="I181" s="27"/>
      <c r="J181" s="27"/>
      <c r="K181" s="28"/>
      <c r="L181" s="27"/>
    </row>
    <row r="182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43</v>
      </c>
      <c r="E184" s="34"/>
      <c r="F184" s="35">
        <f>SUM(F177:F183)</f>
        <v>510</v>
      </c>
      <c r="G184" s="35">
        <f>SUM(G177:G183)</f>
        <v>18.400000000000002</v>
      </c>
      <c r="H184" s="35">
        <f>SUM(H177:H183)</f>
        <v>20.96</v>
      </c>
      <c r="I184" s="35">
        <f>SUM(I177:I183)</f>
        <v>73.009999999999991</v>
      </c>
      <c r="J184" s="35">
        <f>SUM(J177:J183)</f>
        <v>554.9</v>
      </c>
      <c r="K184" s="36"/>
      <c r="L184" s="35">
        <f>SUM(L177:L183)</f>
        <v>81</v>
      </c>
    </row>
    <row r="185" spans="1:12">
      <c r="A185" s="37">
        <f>A177</f>
        <v>2</v>
      </c>
      <c r="B185" s="38">
        <f>B177</f>
        <v>5</v>
      </c>
      <c r="C185" s="39" t="s">
        <v>44</v>
      </c>
      <c r="D185" s="29" t="s">
        <v>40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 t="s">
        <v>45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 t="s">
        <v>46</v>
      </c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 t="s">
        <v>47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48</v>
      </c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 t="s">
        <v>49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50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0"/>
      <c r="B194" s="31"/>
      <c r="C194" s="32"/>
      <c r="D194" s="33" t="s">
        <v>43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3.2" customHeight="1">
      <c r="A195" s="40">
        <f>A177</f>
        <v>2</v>
      </c>
      <c r="B195" s="41">
        <f>B177</f>
        <v>5</v>
      </c>
      <c r="C195" s="53" t="s">
        <v>51</v>
      </c>
      <c r="D195" s="53"/>
      <c r="E195" s="42"/>
      <c r="F195" s="43">
        <f>F184+F194</f>
        <v>510</v>
      </c>
      <c r="G195" s="43">
        <f>G184+G194</f>
        <v>18.400000000000002</v>
      </c>
      <c r="H195" s="43">
        <f>H184+H194</f>
        <v>20.96</v>
      </c>
      <c r="I195" s="43">
        <f>I184+I194</f>
        <v>73.009999999999991</v>
      </c>
      <c r="J195" s="43">
        <f>J184+J194</f>
        <v>554.9</v>
      </c>
      <c r="K195" s="43"/>
      <c r="L195" s="43">
        <f>L184+L194</f>
        <v>81</v>
      </c>
    </row>
    <row r="196" spans="1:12" ht="13.2" customHeight="1">
      <c r="A196" s="47"/>
      <c r="B196" s="48"/>
      <c r="C196" s="54" t="s">
        <v>95</v>
      </c>
      <c r="D196" s="54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524.5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20.299999999999997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19.386000000000003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64.911000000000001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514.6099999999999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cp:revision>6</cp:revision>
  <cp:lastPrinted>2024-02-02T11:19:03Z</cp:lastPrinted>
  <dcterms:created xsi:type="dcterms:W3CDTF">2023-10-13T13:12:08Z</dcterms:created>
  <dcterms:modified xsi:type="dcterms:W3CDTF">2024-02-05T07:41:20Z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